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Z:\Perf Equine\Forward Order Forms\"/>
    </mc:Choice>
  </mc:AlternateContent>
  <xr:revisionPtr revIDLastSave="0" documentId="13_ncr:1_{8E33A8C0-2B20-4163-8A0A-C638EB0325B7}" xr6:coauthVersionLast="47" xr6:coauthVersionMax="47" xr10:uidLastSave="{00000000-0000-0000-0000-000000000000}"/>
  <bookViews>
    <workbookView xWindow="915" yWindow="1185" windowWidth="27090" windowHeight="14295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1" i="1"/>
  <c r="D10" i="1"/>
  <c r="R11" i="1"/>
  <c r="U11" i="1" s="1"/>
  <c r="R12" i="1"/>
  <c r="U12" i="1" s="1"/>
  <c r="R13" i="1"/>
  <c r="U13" i="1" s="1"/>
  <c r="R14" i="1"/>
  <c r="U14" i="1" s="1"/>
  <c r="R15" i="1"/>
  <c r="U15" i="1" s="1"/>
  <c r="R16" i="1"/>
  <c r="U16" i="1" s="1"/>
  <c r="R17" i="1"/>
  <c r="U17" i="1" s="1"/>
  <c r="R18" i="1"/>
  <c r="U18" i="1" s="1"/>
  <c r="R19" i="1"/>
  <c r="U19" i="1" s="1"/>
  <c r="R20" i="1"/>
  <c r="U20" i="1" s="1"/>
  <c r="R21" i="1"/>
  <c r="U21" i="1" s="1"/>
  <c r="R22" i="1"/>
  <c r="U22" i="1" s="1"/>
  <c r="R23" i="1"/>
  <c r="U23" i="1" s="1"/>
  <c r="R24" i="1"/>
  <c r="U24" i="1" s="1"/>
  <c r="R25" i="1"/>
  <c r="U25" i="1" s="1"/>
  <c r="R26" i="1"/>
  <c r="U26" i="1" s="1"/>
  <c r="R27" i="1"/>
  <c r="U27" i="1" s="1"/>
  <c r="R28" i="1"/>
  <c r="U28" i="1" s="1"/>
  <c r="R29" i="1"/>
  <c r="U29" i="1" s="1"/>
  <c r="R30" i="1"/>
  <c r="U30" i="1" s="1"/>
  <c r="R31" i="1"/>
  <c r="U31" i="1" s="1"/>
  <c r="R32" i="1"/>
  <c r="U32" i="1" s="1"/>
  <c r="R33" i="1"/>
  <c r="U33" i="1" s="1"/>
  <c r="R34" i="1"/>
  <c r="U34" i="1" s="1"/>
  <c r="R35" i="1"/>
  <c r="U35" i="1" s="1"/>
  <c r="R36" i="1"/>
  <c r="U36" i="1" s="1"/>
  <c r="R37" i="1"/>
  <c r="U37" i="1" s="1"/>
  <c r="R38" i="1"/>
  <c r="U38" i="1" s="1"/>
  <c r="R39" i="1"/>
  <c r="U39" i="1" s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T36" i="1" s="1"/>
  <c r="Q37" i="1"/>
  <c r="Q38" i="1"/>
  <c r="Q39" i="1"/>
  <c r="P11" i="1"/>
  <c r="S11" i="1" s="1"/>
  <c r="P12" i="1"/>
  <c r="S12" i="1" s="1"/>
  <c r="P13" i="1"/>
  <c r="S13" i="1" s="1"/>
  <c r="P14" i="1"/>
  <c r="S14" i="1" s="1"/>
  <c r="P15" i="1"/>
  <c r="S15" i="1" s="1"/>
  <c r="P16" i="1"/>
  <c r="S16" i="1" s="1"/>
  <c r="P17" i="1"/>
  <c r="S17" i="1" s="1"/>
  <c r="P18" i="1"/>
  <c r="S18" i="1" s="1"/>
  <c r="P19" i="1"/>
  <c r="S19" i="1" s="1"/>
  <c r="P20" i="1"/>
  <c r="S20" i="1" s="1"/>
  <c r="P21" i="1"/>
  <c r="S21" i="1" s="1"/>
  <c r="P22" i="1"/>
  <c r="S22" i="1" s="1"/>
  <c r="P23" i="1"/>
  <c r="S23" i="1" s="1"/>
  <c r="P24" i="1"/>
  <c r="S24" i="1" s="1"/>
  <c r="P25" i="1"/>
  <c r="S25" i="1" s="1"/>
  <c r="P26" i="1"/>
  <c r="S26" i="1" s="1"/>
  <c r="P27" i="1"/>
  <c r="S27" i="1" s="1"/>
  <c r="P28" i="1"/>
  <c r="S28" i="1" s="1"/>
  <c r="P29" i="1"/>
  <c r="S29" i="1" s="1"/>
  <c r="P30" i="1"/>
  <c r="S30" i="1" s="1"/>
  <c r="P31" i="1"/>
  <c r="S31" i="1" s="1"/>
  <c r="P32" i="1"/>
  <c r="S32" i="1" s="1"/>
  <c r="P33" i="1"/>
  <c r="S33" i="1" s="1"/>
  <c r="P34" i="1"/>
  <c r="S34" i="1" s="1"/>
  <c r="P35" i="1"/>
  <c r="S35" i="1" s="1"/>
  <c r="P36" i="1"/>
  <c r="S36" i="1" s="1"/>
  <c r="P37" i="1"/>
  <c r="S37" i="1" s="1"/>
  <c r="P38" i="1"/>
  <c r="S38" i="1" s="1"/>
  <c r="P39" i="1"/>
  <c r="S39" i="1" s="1"/>
  <c r="R10" i="1"/>
  <c r="U10" i="1" s="1"/>
  <c r="Q10" i="1"/>
  <c r="P10" i="1"/>
  <c r="S10" i="1" s="1"/>
  <c r="D39" i="1"/>
  <c r="U40" i="1" l="1"/>
  <c r="T11" i="1"/>
  <c r="T38" i="1"/>
  <c r="T37" i="1"/>
  <c r="T34" i="1"/>
  <c r="T13" i="1"/>
  <c r="T14" i="1"/>
  <c r="T15" i="1"/>
  <c r="T17" i="1"/>
  <c r="T19" i="1"/>
  <c r="T21" i="1"/>
  <c r="T12" i="1"/>
  <c r="T18" i="1"/>
  <c r="T20" i="1"/>
  <c r="T22" i="1"/>
  <c r="T16" i="1"/>
  <c r="T23" i="1"/>
  <c r="T24" i="1"/>
  <c r="T25" i="1"/>
  <c r="T26" i="1"/>
  <c r="T27" i="1"/>
  <c r="T28" i="1"/>
  <c r="T29" i="1"/>
  <c r="T30" i="1"/>
  <c r="T31" i="1"/>
  <c r="T32" i="1"/>
  <c r="T10" i="1"/>
  <c r="T33" i="1"/>
  <c r="T35" i="1"/>
  <c r="T3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<sst xmlns="http://schemas.openxmlformats.org/spreadsheetml/2006/main" count="92" uniqueCount="92">
  <si>
    <t>Date</t>
  </si>
  <si>
    <t>Customer Name</t>
  </si>
  <si>
    <t>Telephone Number</t>
  </si>
  <si>
    <t>Requested Delivery Date</t>
  </si>
  <si>
    <t>Product Code</t>
  </si>
  <si>
    <t xml:space="preserve">Product Description </t>
  </si>
  <si>
    <t>Forward Order Price Carton (5 per size)</t>
  </si>
  <si>
    <t>Forward Order Price Unit</t>
  </si>
  <si>
    <t>4'6</t>
  </si>
  <si>
    <t>4'9</t>
  </si>
  <si>
    <t>5'0</t>
  </si>
  <si>
    <t>5'3</t>
  </si>
  <si>
    <t>5'6</t>
  </si>
  <si>
    <t>5'9</t>
  </si>
  <si>
    <t>6'0</t>
  </si>
  <si>
    <t>6'3</t>
  </si>
  <si>
    <t>6'6</t>
  </si>
  <si>
    <t>6'9</t>
  </si>
  <si>
    <t>7'0</t>
  </si>
  <si>
    <t>Total Price Cartons</t>
  </si>
  <si>
    <t>Total Price Units</t>
  </si>
  <si>
    <t>Total Price</t>
  </si>
  <si>
    <t>HR01-S-NVY</t>
  </si>
  <si>
    <t>HR02-S-LO</t>
  </si>
  <si>
    <t>Perf Standard 0g Turnout Rug - Light Olive</t>
  </si>
  <si>
    <t>HR04-C-LO</t>
  </si>
  <si>
    <t>Perf Combo 0g Turnout Rug - Light Olive</t>
  </si>
  <si>
    <t>HR05-S-HO</t>
  </si>
  <si>
    <t>Perf Standard 50g Turnout Rug - Heritage Olive</t>
  </si>
  <si>
    <t>HR06-D-H0*</t>
  </si>
  <si>
    <t>Perf Detachable Neck 50g Turnout Rug - Heritage Olive</t>
  </si>
  <si>
    <t>HR07-C-HO</t>
  </si>
  <si>
    <t>Perf Combo 50g Turnout Rug - Heritage Olive</t>
  </si>
  <si>
    <t>HR08-S-HO</t>
  </si>
  <si>
    <t>Perf Standard 100g Turnout Rug - Heritage Olive</t>
  </si>
  <si>
    <t>HR08-S-TN*</t>
  </si>
  <si>
    <t>Perf Standard 100g Turnout Rug - True Navy</t>
  </si>
  <si>
    <t>HR09-D-TN</t>
  </si>
  <si>
    <t>Perf Detachable Neck 100g Turnout Rug - True Navy</t>
  </si>
  <si>
    <t>HR09-D-HO*</t>
  </si>
  <si>
    <t>Perf Detachable Neck 100g Turnout Rug - Heritage Olive</t>
  </si>
  <si>
    <t>HR10-C-HO</t>
  </si>
  <si>
    <t>Perf Combo 100g Turnout Rug - Heritage Olive</t>
  </si>
  <si>
    <t>HR10-C-TN*</t>
  </si>
  <si>
    <t>Perf Combo 100g Turnout Rug - True Navy</t>
  </si>
  <si>
    <t>HR11-S-DKG</t>
  </si>
  <si>
    <t>Perf Standard 200g Turnout Rug - Dark Green</t>
  </si>
  <si>
    <t>HR11-S-DKN*</t>
  </si>
  <si>
    <t>Perf Standard 200g Turnout Rug - Dark Navy</t>
  </si>
  <si>
    <t>HR12-D-DKN</t>
  </si>
  <si>
    <t>Perf Detachable Neck 200g Turnout Rug  - Dark Navy</t>
  </si>
  <si>
    <t>HR12-D-DKG*</t>
  </si>
  <si>
    <t>Perf Detachable Neck 200g Turnout Rug  - Dark Green</t>
  </si>
  <si>
    <t>HR13-C-DKG</t>
  </si>
  <si>
    <t>Perf Combo 200g Turnout Rug - Dark Green</t>
  </si>
  <si>
    <t>HR13-C-DKN*</t>
  </si>
  <si>
    <t>Perf Combo 200g Turnout Rug - Dark Navy</t>
  </si>
  <si>
    <t>HR14-D-DKG</t>
  </si>
  <si>
    <t>Perf Detachable Neck  300g Turnout Rug - Dark Green</t>
  </si>
  <si>
    <t>HR14-D-DKN*</t>
  </si>
  <si>
    <t>HR15-S-DKN</t>
  </si>
  <si>
    <t>Perf Standard 100g Stable Rug  - Dark Navy</t>
  </si>
  <si>
    <t>HR16-S-DKN</t>
  </si>
  <si>
    <t>Perf Standard 200g Stable Rug - Dark Navy</t>
  </si>
  <si>
    <t>Perf Combo Fly Mesh Rug - White</t>
  </si>
  <si>
    <t>Perf Combo Sweet Itch Fly Rug - White</t>
  </si>
  <si>
    <t>Perf Standard 0g Turnout Rug - Deep Blue</t>
  </si>
  <si>
    <t>Perf Combo 0g Turnout Rug - Deep Blue</t>
  </si>
  <si>
    <t>Perf Standard 50g Turnout Rug - Deep Blue</t>
  </si>
  <si>
    <t>Perf Detachable Neck 50g Turnout Rug - Deep Blue</t>
  </si>
  <si>
    <t>Perf Combo 50g Turnout Rug - Deep Blue</t>
  </si>
  <si>
    <t>Carton Qty</t>
  </si>
  <si>
    <t>Units Qty</t>
  </si>
  <si>
    <t>Total Qty</t>
  </si>
  <si>
    <t>Delivery Address 
(if different from Customer Address)</t>
  </si>
  <si>
    <t>Customer Address</t>
  </si>
  <si>
    <t>Customer Email</t>
  </si>
  <si>
    <t>HR02-S-DPB</t>
  </si>
  <si>
    <t>HR04-C-DPB*</t>
  </si>
  <si>
    <t>HR05-S-DPB*</t>
  </si>
  <si>
    <t>HR06-D-DPB</t>
  </si>
  <si>
    <t>HR07-C-DPB*</t>
  </si>
  <si>
    <t>Customer PO Ref</t>
  </si>
  <si>
    <t>*Available for forward orders only. Please note a 15% cancellation charge applies for any forward orders cancelled.</t>
  </si>
  <si>
    <t>Customer Signature</t>
  </si>
  <si>
    <t>Total Spend</t>
  </si>
  <si>
    <t>HR17-C-WHT</t>
  </si>
  <si>
    <t>HR18-C-WHT</t>
  </si>
  <si>
    <t>HR19-NVY</t>
  </si>
  <si>
    <t>Perf Pack of 2 Leg Straps - Navy</t>
  </si>
  <si>
    <t>Perf Detachable Neck  300g Turnout Rug - Dark Navy</t>
  </si>
  <si>
    <t>Perf Standard Fleece Rug - Navy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</si>
</sst>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324E4C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164" fontId="1" fillId="4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2" fontId="1" fillId="4" borderId="2" xfId="0" applyNumberFormat="1" applyFont="1" applyFill="1" applyBorder="1" applyAlignment="1">
      <alignment vertical="top" wrapText="1"/>
    </xf>
    <xf numFmtId="0" fontId="4" fillId="3" borderId="8" xfId="0" applyFont="1" applyFill="1" applyBorder="1" applyAlignment="1">
      <alignment vertical="top" wrapText="1"/>
    </xf>
    <xf numFmtId="2" fontId="1" fillId="4" borderId="9" xfId="0" applyNumberFormat="1" applyFont="1" applyFill="1" applyBorder="1" applyAlignment="1">
      <alignment vertical="top" wrapText="1"/>
    </xf>
    <xf numFmtId="2" fontId="1" fillId="4" borderId="10" xfId="0" applyNumberFormat="1" applyFont="1" applyFill="1" applyBorder="1" applyAlignment="1">
      <alignment vertical="top" wrapText="1"/>
    </xf>
    <xf numFmtId="2" fontId="1" fillId="0" borderId="5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D5C9"/>
      <color rgb="FF324E4C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tabSelected="1" view="pageLayout" topLeftCell="A5" zoomScaleNormal="100" zoomScaleSheetLayoutView="100" workbookViewId="0">
      <selection activeCell="Y31" sqref="Y31"/>
    </sheetView>
  </sheetViews>
  <sheetFormatPr defaultColWidth="9.140625" defaultRowHeight="11.25" x14ac:dyDescent="0.25"/>
  <cols>
    <col min="1" max="1" width="9.7109375" style="1" customWidth="1"/>
    <col min="2" max="2" width="37.5703125" style="1" customWidth="1"/>
    <col min="3" max="3" width="10.28515625" style="1" customWidth="1"/>
    <col min="4" max="4" width="7.42578125" style="1" customWidth="1"/>
    <col min="5" max="15" width="3.42578125" style="1" customWidth="1"/>
    <col min="16" max="18" width="6" style="1" customWidth="1"/>
    <col min="19" max="21" width="7.42578125" style="1" customWidth="1"/>
    <col min="22" max="22" width="9.140625" style="1" customWidth="1"/>
    <col min="23" max="16384" width="9.140625" style="1"/>
  </cols>
  <sheetData>
    <row r="1" spans="1:21" s="5" customFormat="1" ht="22.5" x14ac:dyDescent="0.25">
      <c r="A1" s="21" t="e" vm="1">
        <v>#VALUE!</v>
      </c>
      <c r="B1" s="21"/>
      <c r="C1" s="6" t="s">
        <v>1</v>
      </c>
      <c r="D1" s="18"/>
      <c r="E1" s="19"/>
      <c r="F1" s="19"/>
      <c r="G1" s="19"/>
      <c r="H1" s="19"/>
      <c r="I1" s="19"/>
      <c r="J1" s="19"/>
      <c r="K1" s="19"/>
      <c r="L1" s="19"/>
      <c r="M1" s="19"/>
      <c r="N1" s="20"/>
      <c r="P1" s="22" t="s">
        <v>0</v>
      </c>
      <c r="Q1" s="22"/>
      <c r="R1" s="18"/>
      <c r="S1" s="19"/>
      <c r="T1" s="19"/>
      <c r="U1" s="20"/>
    </row>
    <row r="2" spans="1:21" s="5" customFormat="1" ht="2.85" customHeight="1" x14ac:dyDescent="0.25">
      <c r="A2" s="21"/>
      <c r="B2" s="21"/>
    </row>
    <row r="3" spans="1:21" s="5" customFormat="1" ht="22.5" x14ac:dyDescent="0.25">
      <c r="A3" s="21"/>
      <c r="B3" s="21"/>
      <c r="C3" s="6" t="s">
        <v>2</v>
      </c>
      <c r="D3" s="18"/>
      <c r="E3" s="19"/>
      <c r="F3" s="19"/>
      <c r="G3" s="19"/>
      <c r="H3" s="19"/>
      <c r="I3" s="19"/>
      <c r="J3" s="19"/>
      <c r="K3" s="19"/>
      <c r="L3" s="19"/>
      <c r="M3" s="19"/>
      <c r="N3" s="20"/>
      <c r="P3" s="22" t="s">
        <v>3</v>
      </c>
      <c r="Q3" s="22"/>
      <c r="R3" s="18"/>
      <c r="S3" s="19"/>
      <c r="T3" s="19"/>
      <c r="U3" s="20"/>
    </row>
    <row r="4" spans="1:21" s="5" customFormat="1" ht="2.85" customHeight="1" x14ac:dyDescent="0.25">
      <c r="A4" s="6"/>
    </row>
    <row r="5" spans="1:21" s="5" customFormat="1" ht="22.5" customHeight="1" x14ac:dyDescent="0.25">
      <c r="A5" s="6"/>
      <c r="C5" s="6" t="s">
        <v>76</v>
      </c>
      <c r="D5" s="18"/>
      <c r="E5" s="19"/>
      <c r="F5" s="19"/>
      <c r="G5" s="19"/>
      <c r="H5" s="19"/>
      <c r="I5" s="19"/>
      <c r="J5" s="19"/>
      <c r="K5" s="19"/>
      <c r="L5" s="19"/>
      <c r="M5" s="19"/>
      <c r="N5" s="20"/>
      <c r="P5" s="22" t="s">
        <v>82</v>
      </c>
      <c r="Q5" s="22"/>
      <c r="R5" s="18"/>
      <c r="S5" s="19"/>
      <c r="T5" s="19"/>
      <c r="U5" s="20"/>
    </row>
    <row r="6" spans="1:21" s="5" customFormat="1" ht="2.85" customHeight="1" x14ac:dyDescent="0.25">
      <c r="A6" s="6"/>
    </row>
    <row r="7" spans="1:21" s="5" customFormat="1" ht="46.5" customHeight="1" x14ac:dyDescent="0.25">
      <c r="A7" s="6"/>
      <c r="C7" s="6" t="s">
        <v>75</v>
      </c>
      <c r="D7" s="18"/>
      <c r="E7" s="19"/>
      <c r="F7" s="19"/>
      <c r="G7" s="19"/>
      <c r="H7" s="19"/>
      <c r="I7" s="19"/>
      <c r="J7" s="19"/>
      <c r="K7" s="19"/>
      <c r="L7" s="19"/>
      <c r="M7" s="19"/>
      <c r="N7" s="20"/>
      <c r="P7" s="22" t="s">
        <v>74</v>
      </c>
      <c r="Q7" s="22"/>
      <c r="R7" s="18"/>
      <c r="S7" s="19"/>
      <c r="T7" s="19"/>
      <c r="U7" s="20"/>
    </row>
    <row r="8" spans="1:21" ht="2.85" customHeight="1" thickBot="1" x14ac:dyDescent="0.3"/>
    <row r="9" spans="1:21" ht="35.25" customHeight="1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7" t="s">
        <v>15</v>
      </c>
      <c r="M9" s="7" t="s">
        <v>16</v>
      </c>
      <c r="N9" s="7" t="s">
        <v>17</v>
      </c>
      <c r="O9" s="7" t="s">
        <v>18</v>
      </c>
      <c r="P9" s="7" t="s">
        <v>71</v>
      </c>
      <c r="Q9" s="7" t="s">
        <v>72</v>
      </c>
      <c r="R9" s="7" t="s">
        <v>73</v>
      </c>
      <c r="S9" s="7" t="s">
        <v>19</v>
      </c>
      <c r="T9" s="12" t="s">
        <v>20</v>
      </c>
      <c r="U9" s="14" t="s">
        <v>21</v>
      </c>
    </row>
    <row r="10" spans="1:21" ht="11.25" customHeight="1" x14ac:dyDescent="0.2">
      <c r="A10" s="3" t="s">
        <v>22</v>
      </c>
      <c r="B10" s="3" t="s">
        <v>91</v>
      </c>
      <c r="C10" s="8">
        <v>15.62</v>
      </c>
      <c r="D10" s="8">
        <f>C10+0.6</f>
        <v>16.22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9" t="str">
        <f t="shared" ref="P10:P39" si="0">IF(SUM(E10:O10)=0,"",QUOTIENT(E10,5)+QUOTIENT(F10,5)+QUOTIENT(G10,5)+QUOTIENT(H10,5)+QUOTIENT(I10,5)+QUOTIENT(J10,5)+QUOTIENT(K10,5)+QUOTIENT(L10,5)+QUOTIENT(M10,5)+QUOTIENT(N10,5)+QUOTIENT(O10,5))</f>
        <v/>
      </c>
      <c r="Q10" s="9" t="str">
        <f t="shared" ref="Q10:Q39" si="1">IF(SUM(E10:O10)=0,"",MOD(E10,5)+MOD(F10,5)+MOD(G10,5)+MOD(H10,5)+MOD(I10,5)+MOD(J10,5)+MOD(K10,5)+MOD(L10,5)+MOD(M10,5)+MOD(N10,5)+MOD(O10,5))</f>
        <v/>
      </c>
      <c r="R10" s="9" t="str">
        <f t="shared" ref="R10:R39" si="2">IF(SUM(E10:O10)=0,"",SUM(E10:O10))</f>
        <v/>
      </c>
      <c r="S10" s="11" t="str">
        <f t="shared" ref="S10:S39" si="3">IF(OR(P10="",C10=""),"",P10*5*C10)</f>
        <v/>
      </c>
      <c r="T10" s="13" t="str">
        <f t="shared" ref="T10:T39" si="4">IF(OR(Q10="",D10=""),"",Q10*D10)</f>
        <v/>
      </c>
      <c r="U10" s="15" t="str">
        <f t="shared" ref="U10:U39" si="5">IF(R10="","",S10+T10)</f>
        <v/>
      </c>
    </row>
    <row r="11" spans="1:21" ht="11.25" customHeight="1" x14ac:dyDescent="0.2">
      <c r="A11" s="3" t="s">
        <v>23</v>
      </c>
      <c r="B11" s="3" t="s">
        <v>24</v>
      </c>
      <c r="C11" s="8">
        <v>21.9</v>
      </c>
      <c r="D11" s="8">
        <f t="shared" ref="D11:D38" si="6">C11+0.6</f>
        <v>22.5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9" t="str">
        <f t="shared" si="0"/>
        <v/>
      </c>
      <c r="Q11" s="9" t="str">
        <f t="shared" si="1"/>
        <v/>
      </c>
      <c r="R11" s="9" t="str">
        <f t="shared" si="2"/>
        <v/>
      </c>
      <c r="S11" s="11" t="str">
        <f t="shared" si="3"/>
        <v/>
      </c>
      <c r="T11" s="13" t="str">
        <f t="shared" si="4"/>
        <v/>
      </c>
      <c r="U11" s="15" t="str">
        <f t="shared" si="5"/>
        <v/>
      </c>
    </row>
    <row r="12" spans="1:21" ht="11.25" customHeight="1" x14ac:dyDescent="0.2">
      <c r="A12" s="3" t="s">
        <v>77</v>
      </c>
      <c r="B12" s="3" t="s">
        <v>66</v>
      </c>
      <c r="C12" s="8">
        <v>21.9</v>
      </c>
      <c r="D12" s="8">
        <f t="shared" si="6"/>
        <v>22.5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9" t="str">
        <f t="shared" si="0"/>
        <v/>
      </c>
      <c r="Q12" s="9" t="str">
        <f t="shared" si="1"/>
        <v/>
      </c>
      <c r="R12" s="9" t="str">
        <f t="shared" si="2"/>
        <v/>
      </c>
      <c r="S12" s="11" t="str">
        <f t="shared" si="3"/>
        <v/>
      </c>
      <c r="T12" s="13" t="str">
        <f t="shared" si="4"/>
        <v/>
      </c>
      <c r="U12" s="15" t="str">
        <f t="shared" si="5"/>
        <v/>
      </c>
    </row>
    <row r="13" spans="1:21" ht="11.25" customHeight="1" x14ac:dyDescent="0.2">
      <c r="A13" s="3" t="s">
        <v>25</v>
      </c>
      <c r="B13" s="3" t="s">
        <v>26</v>
      </c>
      <c r="C13" s="8">
        <v>26</v>
      </c>
      <c r="D13" s="8">
        <f t="shared" si="6"/>
        <v>26.6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9" t="str">
        <f t="shared" si="0"/>
        <v/>
      </c>
      <c r="Q13" s="9" t="str">
        <f t="shared" si="1"/>
        <v/>
      </c>
      <c r="R13" s="9" t="str">
        <f t="shared" si="2"/>
        <v/>
      </c>
      <c r="S13" s="11" t="str">
        <f t="shared" si="3"/>
        <v/>
      </c>
      <c r="T13" s="13" t="str">
        <f t="shared" si="4"/>
        <v/>
      </c>
      <c r="U13" s="15" t="str">
        <f t="shared" si="5"/>
        <v/>
      </c>
    </row>
    <row r="14" spans="1:21" ht="11.25" customHeight="1" x14ac:dyDescent="0.2">
      <c r="A14" s="4" t="s">
        <v>78</v>
      </c>
      <c r="B14" s="4" t="s">
        <v>67</v>
      </c>
      <c r="C14" s="8">
        <v>26</v>
      </c>
      <c r="D14" s="8">
        <f t="shared" si="6"/>
        <v>26.6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9" t="str">
        <f t="shared" si="0"/>
        <v/>
      </c>
      <c r="Q14" s="9" t="str">
        <f t="shared" si="1"/>
        <v/>
      </c>
      <c r="R14" s="9" t="str">
        <f t="shared" si="2"/>
        <v/>
      </c>
      <c r="S14" s="11" t="str">
        <f t="shared" si="3"/>
        <v/>
      </c>
      <c r="T14" s="13" t="str">
        <f t="shared" si="4"/>
        <v/>
      </c>
      <c r="U14" s="15" t="str">
        <f t="shared" si="5"/>
        <v/>
      </c>
    </row>
    <row r="15" spans="1:21" ht="11.25" customHeight="1" x14ac:dyDescent="0.2">
      <c r="A15" s="3" t="s">
        <v>27</v>
      </c>
      <c r="B15" s="3" t="s">
        <v>28</v>
      </c>
      <c r="C15" s="8">
        <v>23</v>
      </c>
      <c r="D15" s="8">
        <f t="shared" si="6"/>
        <v>23.6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9" t="str">
        <f t="shared" si="0"/>
        <v/>
      </c>
      <c r="Q15" s="9" t="str">
        <f t="shared" si="1"/>
        <v/>
      </c>
      <c r="R15" s="9" t="str">
        <f t="shared" si="2"/>
        <v/>
      </c>
      <c r="S15" s="11" t="str">
        <f t="shared" si="3"/>
        <v/>
      </c>
      <c r="T15" s="13" t="str">
        <f t="shared" si="4"/>
        <v/>
      </c>
      <c r="U15" s="15" t="str">
        <f t="shared" si="5"/>
        <v/>
      </c>
    </row>
    <row r="16" spans="1:21" ht="11.25" customHeight="1" x14ac:dyDescent="0.2">
      <c r="A16" s="4" t="s">
        <v>79</v>
      </c>
      <c r="B16" s="4" t="s">
        <v>68</v>
      </c>
      <c r="C16" s="8">
        <v>23</v>
      </c>
      <c r="D16" s="8">
        <f t="shared" si="6"/>
        <v>23.6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9" t="str">
        <f t="shared" si="0"/>
        <v/>
      </c>
      <c r="Q16" s="9" t="str">
        <f t="shared" si="1"/>
        <v/>
      </c>
      <c r="R16" s="9" t="str">
        <f t="shared" si="2"/>
        <v/>
      </c>
      <c r="S16" s="11" t="str">
        <f t="shared" si="3"/>
        <v/>
      </c>
      <c r="T16" s="13" t="str">
        <f t="shared" si="4"/>
        <v/>
      </c>
      <c r="U16" s="15" t="str">
        <f t="shared" si="5"/>
        <v/>
      </c>
    </row>
    <row r="17" spans="1:21" ht="11.25" customHeight="1" x14ac:dyDescent="0.2">
      <c r="A17" s="3" t="s">
        <v>80</v>
      </c>
      <c r="B17" s="3" t="s">
        <v>69</v>
      </c>
      <c r="C17" s="8">
        <v>28.32</v>
      </c>
      <c r="D17" s="8">
        <f t="shared" si="6"/>
        <v>28.92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9" t="str">
        <f t="shared" si="0"/>
        <v/>
      </c>
      <c r="Q17" s="9" t="str">
        <f t="shared" si="1"/>
        <v/>
      </c>
      <c r="R17" s="9" t="str">
        <f t="shared" si="2"/>
        <v/>
      </c>
      <c r="S17" s="11" t="str">
        <f t="shared" si="3"/>
        <v/>
      </c>
      <c r="T17" s="13" t="str">
        <f t="shared" si="4"/>
        <v/>
      </c>
      <c r="U17" s="15" t="str">
        <f t="shared" si="5"/>
        <v/>
      </c>
    </row>
    <row r="18" spans="1:21" ht="11.25" customHeight="1" x14ac:dyDescent="0.2">
      <c r="A18" s="4" t="s">
        <v>29</v>
      </c>
      <c r="B18" s="4" t="s">
        <v>30</v>
      </c>
      <c r="C18" s="8">
        <v>28.32</v>
      </c>
      <c r="D18" s="8">
        <f t="shared" si="6"/>
        <v>28.92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9" t="str">
        <f t="shared" si="0"/>
        <v/>
      </c>
      <c r="Q18" s="9" t="str">
        <f t="shared" si="1"/>
        <v/>
      </c>
      <c r="R18" s="9" t="str">
        <f t="shared" si="2"/>
        <v/>
      </c>
      <c r="S18" s="11" t="str">
        <f t="shared" si="3"/>
        <v/>
      </c>
      <c r="T18" s="13" t="str">
        <f t="shared" si="4"/>
        <v/>
      </c>
      <c r="U18" s="15" t="str">
        <f t="shared" si="5"/>
        <v/>
      </c>
    </row>
    <row r="19" spans="1:21" ht="11.25" customHeight="1" x14ac:dyDescent="0.2">
      <c r="A19" s="3" t="s">
        <v>31</v>
      </c>
      <c r="B19" s="3" t="s">
        <v>32</v>
      </c>
      <c r="C19" s="8">
        <v>28</v>
      </c>
      <c r="D19" s="8">
        <f t="shared" si="6"/>
        <v>28.6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9" t="str">
        <f t="shared" si="0"/>
        <v/>
      </c>
      <c r="Q19" s="9" t="str">
        <f t="shared" si="1"/>
        <v/>
      </c>
      <c r="R19" s="9" t="str">
        <f t="shared" si="2"/>
        <v/>
      </c>
      <c r="S19" s="11" t="str">
        <f t="shared" si="3"/>
        <v/>
      </c>
      <c r="T19" s="13" t="str">
        <f t="shared" si="4"/>
        <v/>
      </c>
      <c r="U19" s="15" t="str">
        <f t="shared" si="5"/>
        <v/>
      </c>
    </row>
    <row r="20" spans="1:21" ht="11.25" customHeight="1" x14ac:dyDescent="0.2">
      <c r="A20" s="4" t="s">
        <v>81</v>
      </c>
      <c r="B20" s="4" t="s">
        <v>70</v>
      </c>
      <c r="C20" s="8">
        <v>28</v>
      </c>
      <c r="D20" s="8">
        <f t="shared" si="6"/>
        <v>28.6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9" t="str">
        <f t="shared" si="0"/>
        <v/>
      </c>
      <c r="Q20" s="9" t="str">
        <f t="shared" si="1"/>
        <v/>
      </c>
      <c r="R20" s="9" t="str">
        <f t="shared" si="2"/>
        <v/>
      </c>
      <c r="S20" s="11" t="str">
        <f t="shared" si="3"/>
        <v/>
      </c>
      <c r="T20" s="13" t="str">
        <f t="shared" si="4"/>
        <v/>
      </c>
      <c r="U20" s="15" t="str">
        <f t="shared" si="5"/>
        <v/>
      </c>
    </row>
    <row r="21" spans="1:21" ht="11.25" customHeight="1" x14ac:dyDescent="0.2">
      <c r="A21" s="3" t="s">
        <v>33</v>
      </c>
      <c r="B21" s="3" t="s">
        <v>34</v>
      </c>
      <c r="C21" s="8">
        <v>20.9</v>
      </c>
      <c r="D21" s="8">
        <f t="shared" si="6"/>
        <v>21.5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9" t="str">
        <f t="shared" si="0"/>
        <v/>
      </c>
      <c r="Q21" s="9" t="str">
        <f t="shared" si="1"/>
        <v/>
      </c>
      <c r="R21" s="9" t="str">
        <f t="shared" si="2"/>
        <v/>
      </c>
      <c r="S21" s="11" t="str">
        <f t="shared" si="3"/>
        <v/>
      </c>
      <c r="T21" s="13" t="str">
        <f t="shared" si="4"/>
        <v/>
      </c>
      <c r="U21" s="15" t="str">
        <f t="shared" si="5"/>
        <v/>
      </c>
    </row>
    <row r="22" spans="1:21" ht="11.25" customHeight="1" x14ac:dyDescent="0.2">
      <c r="A22" s="4" t="s">
        <v>35</v>
      </c>
      <c r="B22" s="4" t="s">
        <v>36</v>
      </c>
      <c r="C22" s="8">
        <v>20.9</v>
      </c>
      <c r="D22" s="8">
        <f t="shared" si="6"/>
        <v>21.5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9" t="str">
        <f t="shared" si="0"/>
        <v/>
      </c>
      <c r="Q22" s="9" t="str">
        <f t="shared" si="1"/>
        <v/>
      </c>
      <c r="R22" s="9" t="str">
        <f t="shared" si="2"/>
        <v/>
      </c>
      <c r="S22" s="11" t="str">
        <f t="shared" si="3"/>
        <v/>
      </c>
      <c r="T22" s="13" t="str">
        <f t="shared" si="4"/>
        <v/>
      </c>
      <c r="U22" s="15" t="str">
        <f t="shared" si="5"/>
        <v/>
      </c>
    </row>
    <row r="23" spans="1:21" ht="11.25" customHeight="1" x14ac:dyDescent="0.2">
      <c r="A23" s="3" t="s">
        <v>37</v>
      </c>
      <c r="B23" s="3" t="s">
        <v>38</v>
      </c>
      <c r="C23" s="8">
        <v>31.6</v>
      </c>
      <c r="D23" s="8">
        <f t="shared" si="6"/>
        <v>32.200000000000003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9" t="str">
        <f t="shared" si="0"/>
        <v/>
      </c>
      <c r="Q23" s="9" t="str">
        <f t="shared" si="1"/>
        <v/>
      </c>
      <c r="R23" s="9" t="str">
        <f t="shared" si="2"/>
        <v/>
      </c>
      <c r="S23" s="11" t="str">
        <f t="shared" si="3"/>
        <v/>
      </c>
      <c r="T23" s="13" t="str">
        <f t="shared" si="4"/>
        <v/>
      </c>
      <c r="U23" s="15" t="str">
        <f t="shared" si="5"/>
        <v/>
      </c>
    </row>
    <row r="24" spans="1:21" ht="11.25" customHeight="1" x14ac:dyDescent="0.2">
      <c r="A24" s="4" t="s">
        <v>39</v>
      </c>
      <c r="B24" s="4" t="s">
        <v>40</v>
      </c>
      <c r="C24" s="8">
        <v>31.6</v>
      </c>
      <c r="D24" s="8">
        <f t="shared" si="6"/>
        <v>32.200000000000003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9" t="str">
        <f t="shared" si="0"/>
        <v/>
      </c>
      <c r="Q24" s="9" t="str">
        <f t="shared" si="1"/>
        <v/>
      </c>
      <c r="R24" s="9" t="str">
        <f t="shared" si="2"/>
        <v/>
      </c>
      <c r="S24" s="11" t="str">
        <f t="shared" si="3"/>
        <v/>
      </c>
      <c r="T24" s="13" t="str">
        <f t="shared" si="4"/>
        <v/>
      </c>
      <c r="U24" s="15" t="str">
        <f t="shared" si="5"/>
        <v/>
      </c>
    </row>
    <row r="25" spans="1:21" ht="11.25" customHeight="1" x14ac:dyDescent="0.2">
      <c r="A25" s="3" t="s">
        <v>41</v>
      </c>
      <c r="B25" s="3" t="s">
        <v>42</v>
      </c>
      <c r="C25" s="8">
        <v>28.9</v>
      </c>
      <c r="D25" s="8">
        <f t="shared" si="6"/>
        <v>29.5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9" t="str">
        <f t="shared" si="0"/>
        <v/>
      </c>
      <c r="Q25" s="9" t="str">
        <f t="shared" si="1"/>
        <v/>
      </c>
      <c r="R25" s="9" t="str">
        <f t="shared" si="2"/>
        <v/>
      </c>
      <c r="S25" s="11" t="str">
        <f t="shared" si="3"/>
        <v/>
      </c>
      <c r="T25" s="13" t="str">
        <f t="shared" si="4"/>
        <v/>
      </c>
      <c r="U25" s="15" t="str">
        <f t="shared" si="5"/>
        <v/>
      </c>
    </row>
    <row r="26" spans="1:21" ht="11.25" customHeight="1" x14ac:dyDescent="0.2">
      <c r="A26" s="4" t="s">
        <v>43</v>
      </c>
      <c r="B26" s="4" t="s">
        <v>44</v>
      </c>
      <c r="C26" s="8">
        <v>28.9</v>
      </c>
      <c r="D26" s="8">
        <f t="shared" si="6"/>
        <v>29.5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9" t="str">
        <f t="shared" si="0"/>
        <v/>
      </c>
      <c r="Q26" s="9" t="str">
        <f t="shared" si="1"/>
        <v/>
      </c>
      <c r="R26" s="9" t="str">
        <f t="shared" si="2"/>
        <v/>
      </c>
      <c r="S26" s="11" t="str">
        <f t="shared" si="3"/>
        <v/>
      </c>
      <c r="T26" s="13" t="str">
        <f t="shared" si="4"/>
        <v/>
      </c>
      <c r="U26" s="15" t="str">
        <f t="shared" si="5"/>
        <v/>
      </c>
    </row>
    <row r="27" spans="1:21" ht="11.25" customHeight="1" x14ac:dyDescent="0.2">
      <c r="A27" s="3" t="s">
        <v>45</v>
      </c>
      <c r="B27" s="3" t="s">
        <v>46</v>
      </c>
      <c r="C27" s="8">
        <v>21.9</v>
      </c>
      <c r="D27" s="8">
        <f t="shared" si="6"/>
        <v>22.5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9" t="str">
        <f t="shared" si="0"/>
        <v/>
      </c>
      <c r="Q27" s="9" t="str">
        <f t="shared" si="1"/>
        <v/>
      </c>
      <c r="R27" s="9" t="str">
        <f t="shared" si="2"/>
        <v/>
      </c>
      <c r="S27" s="11" t="str">
        <f t="shared" si="3"/>
        <v/>
      </c>
      <c r="T27" s="13" t="str">
        <f t="shared" si="4"/>
        <v/>
      </c>
      <c r="U27" s="15" t="str">
        <f t="shared" si="5"/>
        <v/>
      </c>
    </row>
    <row r="28" spans="1:21" ht="11.25" customHeight="1" x14ac:dyDescent="0.2">
      <c r="A28" s="4" t="s">
        <v>47</v>
      </c>
      <c r="B28" s="4" t="s">
        <v>48</v>
      </c>
      <c r="C28" s="8">
        <v>21.9</v>
      </c>
      <c r="D28" s="8">
        <f t="shared" si="6"/>
        <v>22.5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9" t="str">
        <f t="shared" si="0"/>
        <v/>
      </c>
      <c r="Q28" s="9" t="str">
        <f t="shared" si="1"/>
        <v/>
      </c>
      <c r="R28" s="9" t="str">
        <f t="shared" si="2"/>
        <v/>
      </c>
      <c r="S28" s="11" t="str">
        <f t="shared" si="3"/>
        <v/>
      </c>
      <c r="T28" s="13" t="str">
        <f t="shared" si="4"/>
        <v/>
      </c>
      <c r="U28" s="15" t="str">
        <f t="shared" si="5"/>
        <v/>
      </c>
    </row>
    <row r="29" spans="1:21" ht="11.25" customHeight="1" x14ac:dyDescent="0.2">
      <c r="A29" s="3" t="s">
        <v>49</v>
      </c>
      <c r="B29" s="3" t="s">
        <v>50</v>
      </c>
      <c r="C29" s="8">
        <v>30.42</v>
      </c>
      <c r="D29" s="8">
        <f t="shared" si="6"/>
        <v>31.020000000000003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9" t="str">
        <f t="shared" si="0"/>
        <v/>
      </c>
      <c r="Q29" s="9" t="str">
        <f t="shared" si="1"/>
        <v/>
      </c>
      <c r="R29" s="9" t="str">
        <f t="shared" si="2"/>
        <v/>
      </c>
      <c r="S29" s="11" t="str">
        <f t="shared" si="3"/>
        <v/>
      </c>
      <c r="T29" s="13" t="str">
        <f t="shared" si="4"/>
        <v/>
      </c>
      <c r="U29" s="15" t="str">
        <f t="shared" si="5"/>
        <v/>
      </c>
    </row>
    <row r="30" spans="1:21" ht="11.25" customHeight="1" x14ac:dyDescent="0.2">
      <c r="A30" s="4" t="s">
        <v>51</v>
      </c>
      <c r="B30" s="4" t="s">
        <v>52</v>
      </c>
      <c r="C30" s="8">
        <v>30.42</v>
      </c>
      <c r="D30" s="8">
        <f t="shared" si="6"/>
        <v>31.020000000000003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 t="str">
        <f t="shared" si="0"/>
        <v/>
      </c>
      <c r="Q30" s="9" t="str">
        <f t="shared" si="1"/>
        <v/>
      </c>
      <c r="R30" s="9" t="str">
        <f t="shared" si="2"/>
        <v/>
      </c>
      <c r="S30" s="11" t="str">
        <f t="shared" si="3"/>
        <v/>
      </c>
      <c r="T30" s="13" t="str">
        <f t="shared" si="4"/>
        <v/>
      </c>
      <c r="U30" s="15" t="str">
        <f t="shared" si="5"/>
        <v/>
      </c>
    </row>
    <row r="31" spans="1:21" ht="11.25" customHeight="1" x14ac:dyDescent="0.2">
      <c r="A31" s="3" t="s">
        <v>53</v>
      </c>
      <c r="B31" s="3" t="s">
        <v>54</v>
      </c>
      <c r="C31" s="8">
        <v>26.9</v>
      </c>
      <c r="D31" s="8">
        <f t="shared" si="6"/>
        <v>27.5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9" t="str">
        <f t="shared" si="0"/>
        <v/>
      </c>
      <c r="Q31" s="9" t="str">
        <f t="shared" si="1"/>
        <v/>
      </c>
      <c r="R31" s="9" t="str">
        <f t="shared" si="2"/>
        <v/>
      </c>
      <c r="S31" s="11" t="str">
        <f t="shared" si="3"/>
        <v/>
      </c>
      <c r="T31" s="13" t="str">
        <f t="shared" si="4"/>
        <v/>
      </c>
      <c r="U31" s="15" t="str">
        <f t="shared" si="5"/>
        <v/>
      </c>
    </row>
    <row r="32" spans="1:21" ht="11.25" customHeight="1" x14ac:dyDescent="0.2">
      <c r="A32" s="4" t="s">
        <v>55</v>
      </c>
      <c r="B32" s="4" t="s">
        <v>56</v>
      </c>
      <c r="C32" s="8">
        <v>26.9</v>
      </c>
      <c r="D32" s="8">
        <f t="shared" si="6"/>
        <v>27.5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9" t="str">
        <f t="shared" si="0"/>
        <v/>
      </c>
      <c r="Q32" s="9" t="str">
        <f t="shared" si="1"/>
        <v/>
      </c>
      <c r="R32" s="9" t="str">
        <f t="shared" si="2"/>
        <v/>
      </c>
      <c r="S32" s="11" t="str">
        <f t="shared" si="3"/>
        <v/>
      </c>
      <c r="T32" s="13" t="str">
        <f t="shared" si="4"/>
        <v/>
      </c>
      <c r="U32" s="15" t="str">
        <f t="shared" si="5"/>
        <v/>
      </c>
    </row>
    <row r="33" spans="1:21" ht="11.25" customHeight="1" x14ac:dyDescent="0.2">
      <c r="A33" s="3" t="s">
        <v>57</v>
      </c>
      <c r="B33" s="3" t="s">
        <v>58</v>
      </c>
      <c r="C33" s="8">
        <v>32.5</v>
      </c>
      <c r="D33" s="8">
        <f t="shared" si="6"/>
        <v>33.1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9" t="str">
        <f t="shared" si="0"/>
        <v/>
      </c>
      <c r="Q33" s="9" t="str">
        <f t="shared" si="1"/>
        <v/>
      </c>
      <c r="R33" s="9" t="str">
        <f t="shared" si="2"/>
        <v/>
      </c>
      <c r="S33" s="11" t="str">
        <f t="shared" si="3"/>
        <v/>
      </c>
      <c r="T33" s="13" t="str">
        <f t="shared" si="4"/>
        <v/>
      </c>
      <c r="U33" s="15" t="str">
        <f t="shared" si="5"/>
        <v/>
      </c>
    </row>
    <row r="34" spans="1:21" ht="11.25" customHeight="1" x14ac:dyDescent="0.2">
      <c r="A34" s="4" t="s">
        <v>59</v>
      </c>
      <c r="B34" s="4" t="s">
        <v>90</v>
      </c>
      <c r="C34" s="8">
        <v>32.5</v>
      </c>
      <c r="D34" s="8">
        <f t="shared" si="6"/>
        <v>33.1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9" t="str">
        <f t="shared" si="0"/>
        <v/>
      </c>
      <c r="Q34" s="9" t="str">
        <f t="shared" si="1"/>
        <v/>
      </c>
      <c r="R34" s="9" t="str">
        <f t="shared" si="2"/>
        <v/>
      </c>
      <c r="S34" s="11" t="str">
        <f t="shared" si="3"/>
        <v/>
      </c>
      <c r="T34" s="13" t="str">
        <f t="shared" si="4"/>
        <v/>
      </c>
      <c r="U34" s="15" t="str">
        <f t="shared" si="5"/>
        <v/>
      </c>
    </row>
    <row r="35" spans="1:21" ht="11.25" customHeight="1" x14ac:dyDescent="0.2">
      <c r="A35" s="3" t="s">
        <v>60</v>
      </c>
      <c r="B35" s="3" t="s">
        <v>61</v>
      </c>
      <c r="C35" s="8">
        <v>14.9</v>
      </c>
      <c r="D35" s="8">
        <f t="shared" si="6"/>
        <v>15.5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9" t="str">
        <f t="shared" si="0"/>
        <v/>
      </c>
      <c r="Q35" s="9" t="str">
        <f t="shared" si="1"/>
        <v/>
      </c>
      <c r="R35" s="9" t="str">
        <f t="shared" si="2"/>
        <v/>
      </c>
      <c r="S35" s="11" t="str">
        <f t="shared" si="3"/>
        <v/>
      </c>
      <c r="T35" s="13" t="str">
        <f t="shared" si="4"/>
        <v/>
      </c>
      <c r="U35" s="15" t="str">
        <f t="shared" si="5"/>
        <v/>
      </c>
    </row>
    <row r="36" spans="1:21" ht="11.25" customHeight="1" x14ac:dyDescent="0.2">
      <c r="A36" s="2" t="s">
        <v>62</v>
      </c>
      <c r="B36" s="2" t="s">
        <v>63</v>
      </c>
      <c r="C36" s="8">
        <v>15.95</v>
      </c>
      <c r="D36" s="8">
        <f t="shared" si="6"/>
        <v>16.55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9" t="str">
        <f t="shared" si="0"/>
        <v/>
      </c>
      <c r="Q36" s="9" t="str">
        <f t="shared" si="1"/>
        <v/>
      </c>
      <c r="R36" s="9" t="str">
        <f t="shared" si="2"/>
        <v/>
      </c>
      <c r="S36" s="11" t="str">
        <f t="shared" si="3"/>
        <v/>
      </c>
      <c r="T36" s="13" t="str">
        <f t="shared" si="4"/>
        <v/>
      </c>
      <c r="U36" s="15" t="str">
        <f t="shared" si="5"/>
        <v/>
      </c>
    </row>
    <row r="37" spans="1:21" ht="11.25" customHeight="1" x14ac:dyDescent="0.2">
      <c r="A37" s="2" t="s">
        <v>86</v>
      </c>
      <c r="B37" s="2" t="s">
        <v>64</v>
      </c>
      <c r="C37" s="8">
        <v>16.670000000000002</v>
      </c>
      <c r="D37" s="8">
        <f t="shared" si="6"/>
        <v>17.270000000000003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9" t="str">
        <f t="shared" si="0"/>
        <v/>
      </c>
      <c r="Q37" s="9" t="str">
        <f t="shared" si="1"/>
        <v/>
      </c>
      <c r="R37" s="9" t="str">
        <f t="shared" si="2"/>
        <v/>
      </c>
      <c r="S37" s="11" t="str">
        <f t="shared" si="3"/>
        <v/>
      </c>
      <c r="T37" s="13" t="str">
        <f t="shared" si="4"/>
        <v/>
      </c>
      <c r="U37" s="15" t="str">
        <f t="shared" si="5"/>
        <v/>
      </c>
    </row>
    <row r="38" spans="1:21" ht="11.25" customHeight="1" x14ac:dyDescent="0.2">
      <c r="A38" s="2" t="s">
        <v>87</v>
      </c>
      <c r="B38" s="2" t="s">
        <v>65</v>
      </c>
      <c r="C38" s="8">
        <v>28.1</v>
      </c>
      <c r="D38" s="8">
        <f t="shared" si="6"/>
        <v>28.700000000000003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9" t="str">
        <f t="shared" si="0"/>
        <v/>
      </c>
      <c r="Q38" s="9" t="str">
        <f t="shared" si="1"/>
        <v/>
      </c>
      <c r="R38" s="9" t="str">
        <f t="shared" si="2"/>
        <v/>
      </c>
      <c r="S38" s="11" t="str">
        <f t="shared" si="3"/>
        <v/>
      </c>
      <c r="T38" s="13" t="str">
        <f t="shared" si="4"/>
        <v/>
      </c>
      <c r="U38" s="15" t="str">
        <f t="shared" si="5"/>
        <v/>
      </c>
    </row>
    <row r="39" spans="1:21" ht="11.25" customHeight="1" thickBot="1" x14ac:dyDescent="0.25">
      <c r="A39" s="2" t="s">
        <v>88</v>
      </c>
      <c r="B39" s="2" t="s">
        <v>89</v>
      </c>
      <c r="C39" s="10">
        <v>2.98</v>
      </c>
      <c r="D39" s="8">
        <f t="shared" ref="D39" si="7">C39+0.6</f>
        <v>3.58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9" t="str">
        <f t="shared" si="0"/>
        <v/>
      </c>
      <c r="Q39" s="9" t="str">
        <f t="shared" si="1"/>
        <v/>
      </c>
      <c r="R39" s="9" t="str">
        <f t="shared" si="2"/>
        <v/>
      </c>
      <c r="S39" s="11" t="str">
        <f t="shared" si="3"/>
        <v/>
      </c>
      <c r="T39" s="13" t="str">
        <f t="shared" si="4"/>
        <v/>
      </c>
      <c r="U39" s="16" t="str">
        <f t="shared" si="5"/>
        <v/>
      </c>
    </row>
    <row r="40" spans="1:21" ht="11.25" customHeight="1" thickBot="1" x14ac:dyDescent="0.3">
      <c r="S40" s="24" t="s">
        <v>85</v>
      </c>
      <c r="T40" s="25"/>
      <c r="U40" s="17">
        <f>SUM(U10:U39)</f>
        <v>0</v>
      </c>
    </row>
    <row r="41" spans="1:21" ht="21" customHeight="1" x14ac:dyDescent="0.25">
      <c r="A41" s="23" t="s">
        <v>83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P41" s="22" t="s">
        <v>84</v>
      </c>
      <c r="Q41" s="22"/>
      <c r="R41" s="18"/>
      <c r="S41" s="19"/>
      <c r="T41" s="19"/>
      <c r="U41" s="26"/>
    </row>
  </sheetData>
  <mergeCells count="17">
    <mergeCell ref="A41:L41"/>
    <mergeCell ref="S40:T40"/>
    <mergeCell ref="P41:Q41"/>
    <mergeCell ref="R41:U41"/>
    <mergeCell ref="R1:U1"/>
    <mergeCell ref="R3:U3"/>
    <mergeCell ref="R7:U7"/>
    <mergeCell ref="A1:B3"/>
    <mergeCell ref="P1:Q1"/>
    <mergeCell ref="P3:Q3"/>
    <mergeCell ref="P7:Q7"/>
    <mergeCell ref="D7:N7"/>
    <mergeCell ref="D3:N3"/>
    <mergeCell ref="D1:N1"/>
    <mergeCell ref="D5:N5"/>
    <mergeCell ref="P5:Q5"/>
    <mergeCell ref="R5:U5"/>
  </mergeCells>
  <pageMargins left="0.23622047244094491" right="0.23622047244094491" top="0.39370078740157483" bottom="0.74803149606299213" header="0" footer="0.31496062992125984"/>
  <pageSetup paperSize="9" orientation="landscape" r:id="rId1"/>
  <headerFooter scaleWithDoc="0" alignWithMargins="0">
    <oddFooter>&amp;CPerformance Brands Ltd, The Pavilion, Bowcliffe Hall, Bramham, Wetherby LS23 6LP | 0113 457 5938   |   sales@performance-brands.co.uk   |   perfequine.co.uk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hall</dc:creator>
  <cp:lastModifiedBy>Hannah Cope</cp:lastModifiedBy>
  <cp:lastPrinted>2026-05-05T12:38:29Z</cp:lastPrinted>
  <dcterms:created xsi:type="dcterms:W3CDTF">2026-03-31T12:23:55Z</dcterms:created>
  <dcterms:modified xsi:type="dcterms:W3CDTF">2026-05-26T07:49:25Z</dcterms:modified>
</cp:coreProperties>
</file>